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 YEDEK\1 YEDEK\TEKLİFLER\2022 TEKLİFLER\"/>
    </mc:Choice>
  </mc:AlternateContent>
  <xr:revisionPtr revIDLastSave="0" documentId="13_ncr:1_{9FF1ABAA-0845-4A74-9220-8A2A86AA28D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BOŞ!$A$1:$M$71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1" i="1" l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27" i="1"/>
  <c r="M28" i="1"/>
  <c r="M25" i="1" l="1"/>
  <c r="M26" i="1"/>
  <c r="M24" i="1"/>
  <c r="M29" i="1"/>
  <c r="M21" i="1"/>
  <c r="M22" i="1"/>
  <c r="M23" i="1"/>
  <c r="M30" i="1"/>
  <c r="M53" i="1"/>
  <c r="M54" i="1"/>
  <c r="M20" i="1"/>
  <c r="M19" i="1"/>
  <c r="L14" i="1" l="1"/>
  <c r="M56" i="1" l="1"/>
  <c r="M57" i="1" s="1"/>
  <c r="M58" i="1" s="1"/>
</calcChain>
</file>

<file path=xl/sharedStrings.xml><?xml version="1.0" encoding="utf-8"?>
<sst xmlns="http://schemas.openxmlformats.org/spreadsheetml/2006/main" count="101" uniqueCount="68">
  <si>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</si>
  <si>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</si>
  <si>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</si>
  <si>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</si>
  <si>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</si>
  <si>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</si>
  <si>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</si>
  <si>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</si>
  <si>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</si>
  <si>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</si>
  <si>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</si>
  <si>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</si>
  <si>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</si>
  <si>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</si>
  <si>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</si>
  <si>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</si>
  <si>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</si>
  <si>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</si>
  <si>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</si>
  <si>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</si>
  <si>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</si>
  <si>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</si>
  <si>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</si>
  <si>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</si>
  <si>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</si>
  <si>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</si>
  <si>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</si>
  <si>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</si>
  <si>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</si>
  <si>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</si>
  <si>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</si>
  <si>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</si>
  <si>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ABAY METAL</t>
  </si>
  <si>
    <t>TRAPEZ - KİREMİT UYUMLU ÇATI ÇIKIŞ KAPAK(POLİKARBON)</t>
  </si>
  <si>
    <t>Adet</t>
  </si>
  <si>
    <t>PANEL UYUMLU ÇATI ÇIKIŞ KAPAĞI (POLİKARBON)</t>
  </si>
  <si>
    <t>PRES BASKILI TRAPEZ,KİREMİT VE PANEL ÇATI ÇIKIŞ KAPAKLARI</t>
  </si>
  <si>
    <t>SAÇAK ALIN SACI 25 CM'LİK</t>
  </si>
  <si>
    <t>SAÇAK ALIN SACI 33 CM'LİK</t>
  </si>
  <si>
    <t>Metre</t>
  </si>
  <si>
    <t>3009 - 9002 KÖŞELİ OLUK</t>
  </si>
  <si>
    <t>3009 - 9002 OLUK KÖŞE YÖN DİRSEK</t>
  </si>
  <si>
    <t>OLUK İNİŞ HAZNE (PVC)</t>
  </si>
  <si>
    <t>ZIVANA</t>
  </si>
  <si>
    <t>EKSİZ OLUK İÇ KANCA TAVİYELİ - TAKVİYESİZ</t>
  </si>
  <si>
    <t>EKSİZ OLUK DIŞ KANCA</t>
  </si>
  <si>
    <t>EKSİZ OLUK YAN KAPAK</t>
  </si>
  <si>
    <t>3009 - 9002 KÖŞELİ YAĞMUR İNİŞ BORUSU</t>
  </si>
  <si>
    <t>7016 KÖŞELİ YAĞMUR İNİŞ BORUSU</t>
  </si>
  <si>
    <t>3009 - 9002 VE 7016 BORU KELEPÇESİ</t>
  </si>
  <si>
    <t>3009 - 9002 KÖŞELİ İNİŞ DİRSEK - YAN DİRSEK</t>
  </si>
  <si>
    <t>3009 - 9002 KÖŞELİ İNİŞ S DİRSEK</t>
  </si>
  <si>
    <t xml:space="preserve">3009 - 9002 DEVE BOYNU </t>
  </si>
  <si>
    <t>SU TOPLAMA HAZNESİ PVC</t>
  </si>
  <si>
    <t>3009 - 9002 YUVARLAK OLUK 33'LÜ 0,40 mm</t>
  </si>
  <si>
    <t>3009 - 9002 YUVARLAK OLUK 33'LÜ 0,50 mm</t>
  </si>
  <si>
    <t>GALVANİZ YUVARLAK OLUK 33'LÜ 0,40 mm</t>
  </si>
  <si>
    <t>GALVANİZ YUVARLAK OLUK 33'LÜ 0,50 mm</t>
  </si>
  <si>
    <t>3009 - 9002 OLU YAN KAPAK</t>
  </si>
  <si>
    <t xml:space="preserve">GALVANİZ OLUK YAN KAPAK </t>
  </si>
  <si>
    <t>3009 - 9002 KÖŞE YÖN DİRSEK</t>
  </si>
  <si>
    <t>GALVANİZ KÖŞE YÖN DİRSEK</t>
  </si>
  <si>
    <t>OLUK KANCASI</t>
  </si>
  <si>
    <t>3009 - 9002 YUVARLAK 100'LÜK BORU</t>
  </si>
  <si>
    <t>7016 YUVARLAK 100'LÜK BORU</t>
  </si>
  <si>
    <t>GALVANİZ YUVARLAK 100'LÜK BORU</t>
  </si>
  <si>
    <t>3009 - 9002 VE 7016 DİRSEK</t>
  </si>
  <si>
    <t>3009 - 9002 VE 7016 DEVE BOYNU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</si>
</sst>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0" tint="-0.499984740745262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2" fillId="0" borderId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9" fontId="13" fillId="17" borderId="0"/>
    <xf numFmtId="0" fontId="1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27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7" fillId="28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5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>
      <alignment vertical="center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8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3" fillId="0" borderId="0" applyFill="0" applyBorder="0" applyAlignment="0"/>
    <xf numFmtId="170" fontId="27" fillId="0" borderId="0" applyFill="0" applyBorder="0" applyAlignment="0"/>
    <xf numFmtId="171" fontId="27" fillId="0" borderId="0" applyFill="0" applyBorder="0" applyAlignment="0"/>
    <xf numFmtId="172" fontId="28" fillId="0" borderId="0" applyFill="0" applyBorder="0" applyAlignment="0"/>
    <xf numFmtId="173" fontId="28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29" fillId="36" borderId="17" applyNumberFormat="0" applyAlignment="0" applyProtection="0"/>
    <xf numFmtId="0" fontId="30" fillId="37" borderId="17" applyNumberFormat="0" applyAlignment="0" applyProtection="0"/>
    <xf numFmtId="0" fontId="22" fillId="0" borderId="13" applyNumberFormat="0" applyFill="0" applyAlignment="0" applyProtection="0"/>
    <xf numFmtId="0" fontId="31" fillId="38" borderId="18" applyNumberFormat="0" applyAlignment="0" applyProtection="0"/>
    <xf numFmtId="0" fontId="32" fillId="0" borderId="19">
      <alignment horizontal="left"/>
    </xf>
    <xf numFmtId="174" fontId="27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7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69" fontId="1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16" fillId="39" borderId="20" applyNumberFormat="0" applyFont="0" applyAlignment="0" applyProtection="0"/>
    <xf numFmtId="170" fontId="27" fillId="0" borderId="0" applyFont="0" applyFill="0" applyBorder="0" applyAlignment="0" applyProtection="0"/>
    <xf numFmtId="178" fontId="33" fillId="0" borderId="0" applyFont="0" applyFill="0" applyBorder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3" fillId="0" borderId="0" applyFont="0" applyFill="0" applyBorder="0" applyAlignment="0" applyProtection="0"/>
    <xf numFmtId="14" fontId="35" fillId="0" borderId="0" applyFill="0" applyBorder="0" applyAlignment="0"/>
    <xf numFmtId="179" fontId="36" fillId="0" borderId="0">
      <protection locked="0"/>
    </xf>
    <xf numFmtId="180" fontId="37" fillId="0" borderId="0" applyFont="0" applyFill="0" applyBorder="0" applyAlignment="0" applyProtection="0"/>
    <xf numFmtId="181" fontId="37" fillId="0" borderId="0" applyFont="0" applyFill="0" applyBorder="0" applyAlignment="0" applyProtection="0"/>
    <xf numFmtId="165" fontId="38" fillId="0" borderId="0">
      <alignment horizontal="centerContinuous"/>
    </xf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39" fillId="8" borderId="17" applyNumberFormat="0" applyAlignment="0" applyProtection="0"/>
    <xf numFmtId="182" fontId="1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183" fontId="26" fillId="0" borderId="0">
      <protection locked="0"/>
    </xf>
    <xf numFmtId="2" fontId="33" fillId="0" borderId="0" applyFont="0" applyFill="0" applyBorder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41" fillId="20" borderId="0" applyNumberFormat="0" applyBorder="0" applyAlignment="0" applyProtection="0"/>
    <xf numFmtId="38" fontId="42" fillId="40" borderId="0" applyNumberFormat="0" applyBorder="0" applyAlignment="0" applyProtection="0"/>
    <xf numFmtId="0" fontId="43" fillId="0" borderId="22" applyNumberFormat="0" applyAlignment="0" applyProtection="0">
      <alignment horizontal="left" vertical="center"/>
    </xf>
    <xf numFmtId="0" fontId="43" fillId="0" borderId="23">
      <alignment horizontal="left" vertical="center"/>
    </xf>
    <xf numFmtId="184" fontId="26" fillId="0" borderId="0">
      <protection locked="0"/>
    </xf>
    <xf numFmtId="184" fontId="26" fillId="0" borderId="0">
      <protection locked="0"/>
    </xf>
    <xf numFmtId="0" fontId="44" fillId="0" borderId="14" applyNumberFormat="0" applyFill="0" applyAlignment="0" applyProtection="0"/>
    <xf numFmtId="0" fontId="45" fillId="0" borderId="15" applyNumberFormat="0" applyFill="0" applyAlignment="0" applyProtection="0"/>
    <xf numFmtId="0" fontId="46" fillId="0" borderId="16" applyNumberFormat="0" applyFill="0" applyAlignment="0" applyProtection="0"/>
    <xf numFmtId="0" fontId="46" fillId="0" borderId="0" applyNumberFormat="0" applyFill="0" applyBorder="0" applyAlignment="0" applyProtection="0"/>
    <xf numFmtId="185" fontId="47" fillId="0" borderId="0">
      <protection locked="0"/>
    </xf>
    <xf numFmtId="185" fontId="47" fillId="0" borderId="0">
      <protection locked="0"/>
    </xf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48" fillId="23" borderId="17" applyNumberFormat="0" applyAlignment="0" applyProtection="0"/>
    <xf numFmtId="10" fontId="42" fillId="41" borderId="1" applyNumberFormat="0" applyBorder="0" applyAlignment="0" applyProtection="0"/>
    <xf numFmtId="0" fontId="39" fillId="8" borderId="17" applyNumberFormat="0" applyAlignment="0" applyProtection="0"/>
    <xf numFmtId="0" fontId="49" fillId="4" borderId="0" applyNumberFormat="0" applyBorder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2" fillId="0" borderId="13" applyNumberFormat="0" applyFill="0" applyAlignment="0" applyProtection="0"/>
    <xf numFmtId="186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0" fontId="53" fillId="43" borderId="0" applyNumberFormat="0" applyBorder="0" applyAlignment="0" applyProtection="0"/>
    <xf numFmtId="0" fontId="54" fillId="44" borderId="0" applyNumberFormat="0" applyBorder="0" applyAlignment="0" applyProtection="0"/>
    <xf numFmtId="188" fontId="55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3" fillId="0" borderId="0"/>
    <xf numFmtId="0" fontId="56" fillId="0" borderId="0"/>
    <xf numFmtId="0" fontId="57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45" borderId="20" applyNumberFormat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189" fontId="37" fillId="0" borderId="19">
      <alignment horizontal="left" vertical="top" wrapText="1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8" fillId="37" borderId="21" applyNumberFormat="0" applyAlignment="0" applyProtection="0"/>
    <xf numFmtId="166" fontId="56" fillId="0" borderId="0" applyFont="0" applyFill="0" applyBorder="0" applyAlignment="0" applyProtection="0"/>
    <xf numFmtId="173" fontId="28" fillId="0" borderId="0" applyFont="0" applyFill="0" applyBorder="0" applyAlignment="0" applyProtection="0"/>
    <xf numFmtId="173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1" fillId="5" borderId="0" applyNumberFormat="0" applyBorder="0" applyAlignment="0" applyProtection="0"/>
    <xf numFmtId="0" fontId="34" fillId="36" borderId="21" applyNumberFormat="0" applyAlignment="0" applyProtection="0"/>
    <xf numFmtId="1" fontId="13" fillId="0" borderId="0"/>
    <xf numFmtId="0" fontId="12" fillId="0" borderId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49" fontId="35" fillId="0" borderId="0" applyFill="0" applyBorder="0" applyAlignment="0"/>
    <xf numFmtId="190" fontId="13" fillId="0" borderId="0" applyFill="0" applyBorder="0" applyAlignment="0"/>
    <xf numFmtId="191" fontId="13" fillId="0" borderId="0" applyFill="0" applyBorder="0" applyAlignment="0"/>
    <xf numFmtId="0" fontId="1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1" fillId="0" borderId="24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42" borderId="18" applyNumberFormat="0" applyAlignment="0" applyProtection="0"/>
    <xf numFmtId="168" fontId="26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192" fontId="37" fillId="0" borderId="0" applyFont="0" applyFill="0" applyBorder="0" applyAlignment="0" applyProtection="0"/>
    <xf numFmtId="193" fontId="37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</cellStyleXfs>
  <cellXfs count="87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on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10" fillId="2" borderId="0" xfId="0" applyFont="1" applyFill="1"/>
    <xf numFmtId="0" fontId="5" fillId="2" borderId="0" xfId="0" applyFont="1" applyFill="1" applyAlignment="1"/>
    <xf numFmtId="0" fontId="3" fillId="2" borderId="0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ont="1" applyFill="1" applyBorder="1" applyAlignment="1">
      <alignment vertical="center"/>
    </xf>
    <xf numFmtId="167" fontId="0" fillId="2" borderId="3" xfId="0" applyNumberFormat="1" applyFont="1" applyFill="1" applyBorder="1" applyAlignment="1">
      <alignment vertical="center"/>
    </xf>
    <xf numFmtId="0" fontId="66" fillId="0" borderId="0" xfId="0" applyFont="1"/>
    <xf numFmtId="0" fontId="67" fillId="0" borderId="0" xfId="0" applyFont="1"/>
    <xf numFmtId="0" fontId="68" fillId="0" borderId="0" xfId="0" applyFont="1"/>
    <xf numFmtId="0" fontId="68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8" fillId="2" borderId="0" xfId="0" applyFont="1" applyFill="1" applyBorder="1" applyAlignment="1"/>
    <xf numFmtId="0" fontId="8" fillId="2" borderId="6" xfId="0" applyFont="1" applyFill="1" applyBorder="1" applyAlignment="1"/>
    <xf numFmtId="0" fontId="8" fillId="2" borderId="7" xfId="0" applyFont="1" applyFill="1" applyBorder="1" applyAlignment="1"/>
    <xf numFmtId="0" fontId="8" fillId="2" borderId="8" xfId="0" applyFont="1" applyFill="1" applyBorder="1" applyAlignment="1"/>
    <xf numFmtId="0" fontId="8" fillId="2" borderId="9" xfId="0" applyFont="1" applyFill="1" applyBorder="1" applyAlignment="1"/>
    <xf numFmtId="0" fontId="8" fillId="2" borderId="10" xfId="0" applyFont="1" applyFill="1" applyBorder="1" applyAlignment="1"/>
    <xf numFmtId="0" fontId="8" fillId="2" borderId="11" xfId="0" applyFont="1" applyFill="1" applyBorder="1" applyAlignment="1"/>
    <xf numFmtId="0" fontId="8" fillId="2" borderId="5" xfId="0" applyFont="1" applyFill="1" applyBorder="1" applyAlignment="1"/>
    <xf numFmtId="0" fontId="8" fillId="2" borderId="12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167" fontId="0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5" fillId="2" borderId="2" xfId="0" applyFont="1" applyFill="1" applyBorder="1" applyAlignment="1">
      <alignment horizontal="left" vertical="center" wrapText="1"/>
    </xf>
    <xf numFmtId="167" fontId="0" fillId="2" borderId="2" xfId="0" applyNumberFormat="1" applyFont="1" applyFill="1" applyBorder="1" applyAlignment="1">
      <alignment horizontal="center" vertical="center"/>
    </xf>
    <xf numFmtId="0" fontId="6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167" fontId="0" fillId="2" borderId="3" xfId="0" applyNumberFormat="1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10" fillId="2" borderId="0" xfId="0" applyFont="1" applyFill="1" applyAlignment="1">
      <alignment horizontal="left" vertical="center" wrapText="1"/>
    </xf>
    <xf numFmtId="167" fontId="0" fillId="2" borderId="2" xfId="0" applyNumberFormat="1" applyFill="1" applyBorder="1" applyAlignment="1">
      <alignment horizontal="center" vertical="center"/>
    </xf>
    <xf numFmtId="167" fontId="0" fillId="2" borderId="3" xfId="0" applyNumberFormat="1" applyFill="1" applyBorder="1" applyAlignment="1">
      <alignment horizontal="center" vertical="center"/>
    </xf>
    <xf numFmtId="167" fontId="0" fillId="2" borderId="3" xfId="0" applyNumberFormat="1" applyFill="1" applyBorder="1" applyAlignment="1">
      <alignment horizontal="center"/>
    </xf>
    <xf numFmtId="0" fontId="5" fillId="2" borderId="3" xfId="0" applyFont="1" applyFill="1" applyBorder="1" applyAlignment="1">
      <alignment horizontal="left" vertical="center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71"/>
  <sheetViews>
    <sheetView tabSelected="1" view="pageBreakPreview" zoomScaleSheetLayoutView="100" workbookViewId="0">
      <selection activeCell="O37" sqref="O37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60"/>
      <c r="I1" s="60"/>
      <c r="J1" s="3"/>
      <c r="K1" s="4"/>
      <c r="L1" s="65"/>
      <c r="M1" s="65"/>
    </row>
    <row r="2" spans="1:21" ht="15" customHeight="1">
      <c r="G2" s="29"/>
      <c r="H2" s="30" t="s">
        <v>21</v>
      </c>
      <c r="I2" s="60" t="s">
        <v>22</v>
      </c>
      <c r="J2" s="60"/>
      <c r="K2" s="60"/>
      <c r="L2" s="60"/>
      <c r="M2" s="6"/>
    </row>
    <row r="3" spans="1:21" ht="15" customHeight="1">
      <c r="G3" s="6"/>
      <c r="H3" s="6"/>
      <c r="I3" s="67" t="s">
        <v>23</v>
      </c>
      <c r="J3" s="67"/>
      <c r="K3" s="67"/>
      <c r="L3" s="65" t="s">
        <v>19</v>
      </c>
      <c r="M3" s="65"/>
    </row>
    <row r="4" spans="1:21" ht="9.9499999999999993" customHeight="1">
      <c r="I4" s="6"/>
      <c r="J4" s="6"/>
      <c r="K4" s="7"/>
      <c r="L4" s="65"/>
      <c r="M4" s="65"/>
      <c r="P4" s="2"/>
      <c r="Q4" s="60"/>
      <c r="R4" s="60"/>
    </row>
    <row r="5" spans="1:21" ht="15" customHeight="1">
      <c r="H5" s="30" t="s">
        <v>0</v>
      </c>
      <c r="I5" s="60" t="s">
        <v>24</v>
      </c>
      <c r="J5" s="60"/>
      <c r="K5" s="60"/>
      <c r="L5" s="65"/>
      <c r="M5" s="65"/>
      <c r="O5" s="37"/>
      <c r="P5" s="38"/>
      <c r="Q5" s="38"/>
      <c r="R5"/>
      <c r="S5"/>
      <c r="T5"/>
      <c r="U5"/>
    </row>
    <row r="6" spans="1:21" ht="15" customHeight="1">
      <c r="A6" s="66"/>
      <c r="B6" s="66"/>
      <c r="C6" s="66"/>
      <c r="D6" s="66"/>
      <c r="E6" s="66"/>
      <c r="F6" s="8"/>
      <c r="G6" s="31"/>
      <c r="H6" s="30" t="s">
        <v>1</v>
      </c>
      <c r="I6" s="60" t="s">
        <v>25</v>
      </c>
      <c r="J6" s="60"/>
      <c r="K6" s="60"/>
      <c r="L6" s="31"/>
      <c r="M6" s="31"/>
      <c r="O6" s="37"/>
      <c r="P6"/>
      <c r="Q6"/>
      <c r="R6"/>
      <c r="S6"/>
      <c r="T6"/>
      <c r="U6"/>
    </row>
    <row r="7" spans="1:21" ht="15" customHeight="1">
      <c r="A7" s="66"/>
      <c r="B7" s="66"/>
      <c r="C7" s="66"/>
      <c r="D7" s="66"/>
      <c r="E7" s="66"/>
      <c r="F7" s="8"/>
      <c r="G7" s="31"/>
      <c r="H7" s="30" t="s">
        <v>27</v>
      </c>
      <c r="I7" s="60" t="s">
        <v>28</v>
      </c>
      <c r="J7" s="60"/>
      <c r="K7" s="60"/>
      <c r="L7" s="31"/>
      <c r="M7" s="31"/>
      <c r="O7" s="37"/>
      <c r="P7"/>
      <c r="Q7"/>
      <c r="R7"/>
      <c r="S7"/>
      <c r="T7"/>
      <c r="U7"/>
    </row>
    <row r="8" spans="1:21" ht="15" customHeight="1">
      <c r="A8" s="66"/>
      <c r="B8" s="66"/>
      <c r="C8" s="66"/>
      <c r="D8" s="66"/>
      <c r="E8" s="66"/>
      <c r="F8" s="8"/>
      <c r="G8" s="9"/>
      <c r="H8" s="32" t="s">
        <v>20</v>
      </c>
      <c r="I8" s="62" t="s">
        <v>30</v>
      </c>
      <c r="J8" s="63"/>
      <c r="K8" s="63"/>
      <c r="L8" s="63"/>
      <c r="M8" s="63"/>
      <c r="O8" s="37"/>
      <c r="P8" s="39"/>
      <c r="Q8" s="39"/>
      <c r="R8" s="39"/>
      <c r="S8" s="39"/>
      <c r="T8" s="40"/>
      <c r="U8" s="39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62" t="s">
        <v>26</v>
      </c>
      <c r="J9" s="63"/>
      <c r="K9" s="63"/>
      <c r="L9" s="63"/>
      <c r="M9" s="63"/>
      <c r="P9" s="28"/>
      <c r="Q9" s="28"/>
      <c r="R9" s="28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6"/>
      <c r="J10" s="47"/>
      <c r="K10" s="47"/>
      <c r="L10" s="47"/>
      <c r="M10" s="47"/>
      <c r="P10" s="41"/>
      <c r="Q10" s="41"/>
      <c r="R10" s="41"/>
    </row>
    <row r="11" spans="1:21" ht="15.75">
      <c r="A11" s="70" t="s">
        <v>2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P11" s="64"/>
      <c r="Q11" s="64"/>
      <c r="R11" s="64"/>
    </row>
    <row r="12" spans="1:21">
      <c r="A12" s="67"/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71" t="s">
        <v>3</v>
      </c>
      <c r="B14" s="71"/>
      <c r="C14" s="1" t="s">
        <v>32</v>
      </c>
      <c r="J14" s="72" t="s">
        <v>4</v>
      </c>
      <c r="K14" s="72"/>
      <c r="L14" s="73">
        <f ca="1">TODAY()</f>
        <v>44645</v>
      </c>
      <c r="M14" s="65"/>
    </row>
    <row r="15" spans="1:21" ht="5.0999999999999996" customHeight="1">
      <c r="A15" s="42"/>
      <c r="B15" s="42"/>
      <c r="J15" s="44"/>
      <c r="K15" s="44"/>
      <c r="L15" s="45"/>
      <c r="M15" s="43"/>
    </row>
    <row r="16" spans="1:21">
      <c r="A16" s="71" t="s">
        <v>5</v>
      </c>
      <c r="B16" s="71"/>
      <c r="C16" s="65"/>
      <c r="D16" s="65"/>
      <c r="E16" s="65"/>
      <c r="F16" s="65"/>
      <c r="G16" s="65"/>
      <c r="J16" s="72" t="s">
        <v>6</v>
      </c>
      <c r="K16" s="72"/>
      <c r="L16" s="65"/>
      <c r="M16" s="65"/>
    </row>
    <row r="17" spans="1:23" ht="9.9499999999999993" customHeight="1">
      <c r="Q17" s="2"/>
    </row>
    <row r="18" spans="1:23">
      <c r="A18" s="11" t="s">
        <v>7</v>
      </c>
      <c r="B18" s="74" t="s">
        <v>8</v>
      </c>
      <c r="C18" s="74"/>
      <c r="D18" s="74"/>
      <c r="E18" s="74"/>
      <c r="F18" s="74"/>
      <c r="G18" s="74"/>
      <c r="H18" s="74"/>
      <c r="I18" s="12" t="s">
        <v>9</v>
      </c>
      <c r="J18" s="57" t="s">
        <v>10</v>
      </c>
      <c r="K18" s="12" t="s">
        <v>11</v>
      </c>
      <c r="L18" s="12"/>
      <c r="M18" s="57" t="s">
        <v>12</v>
      </c>
      <c r="Q18" s="2"/>
    </row>
    <row r="19" spans="1:23" ht="24.95" customHeight="1" thickBot="1">
      <c r="A19" s="34">
        <v>1</v>
      </c>
      <c r="B19" s="68" t="s">
        <v>33</v>
      </c>
      <c r="C19" s="68"/>
      <c r="D19" s="68"/>
      <c r="E19" s="68"/>
      <c r="F19" s="68"/>
      <c r="G19" s="68"/>
      <c r="H19" s="68"/>
      <c r="I19" s="34">
        <v>1</v>
      </c>
      <c r="J19" s="34" t="s">
        <v>34</v>
      </c>
      <c r="K19" s="69">
        <v>480</v>
      </c>
      <c r="L19" s="69"/>
      <c r="M19" s="35">
        <f>SUM(I19*K19)</f>
        <v>480</v>
      </c>
      <c r="Q19" s="61"/>
      <c r="R19" s="61"/>
      <c r="S19" s="61"/>
      <c r="T19" s="61"/>
      <c r="U19" s="61"/>
      <c r="V19" s="61"/>
      <c r="W19" s="61"/>
    </row>
    <row r="20" spans="1:23" ht="24.95" customHeight="1" thickBot="1">
      <c r="A20" s="33">
        <v>2</v>
      </c>
      <c r="B20" s="75" t="s">
        <v>35</v>
      </c>
      <c r="C20" s="75"/>
      <c r="D20" s="75"/>
      <c r="E20" s="75"/>
      <c r="F20" s="75"/>
      <c r="G20" s="75"/>
      <c r="H20" s="75"/>
      <c r="I20" s="33">
        <v>1</v>
      </c>
      <c r="J20" s="33" t="s">
        <v>34</v>
      </c>
      <c r="K20" s="58">
        <v>535</v>
      </c>
      <c r="L20" s="58"/>
      <c r="M20" s="36">
        <f>SUM(I20*K20)</f>
        <v>535</v>
      </c>
    </row>
    <row r="21" spans="1:23" ht="36.75" customHeight="1" thickBot="1">
      <c r="A21" s="33">
        <v>3</v>
      </c>
      <c r="B21" s="75" t="s">
        <v>36</v>
      </c>
      <c r="C21" s="75"/>
      <c r="D21" s="75"/>
      <c r="E21" s="75"/>
      <c r="F21" s="75"/>
      <c r="G21" s="75"/>
      <c r="H21" s="75"/>
      <c r="I21" s="33">
        <v>1</v>
      </c>
      <c r="J21" s="33" t="s">
        <v>34</v>
      </c>
      <c r="K21" s="58">
        <v>590</v>
      </c>
      <c r="L21" s="58"/>
      <c r="M21" s="36">
        <f t="shared" ref="M21:M54" si="0">SUM(I21*K21)</f>
        <v>590</v>
      </c>
    </row>
    <row r="22" spans="1:23" ht="24.95" customHeight="1" thickBot="1">
      <c r="A22" s="33">
        <v>4</v>
      </c>
      <c r="B22" s="75" t="s">
        <v>37</v>
      </c>
      <c r="C22" s="75"/>
      <c r="D22" s="75"/>
      <c r="E22" s="75"/>
      <c r="F22" s="75"/>
      <c r="G22" s="75"/>
      <c r="H22" s="75"/>
      <c r="I22" s="33">
        <v>1</v>
      </c>
      <c r="J22" s="33" t="s">
        <v>34</v>
      </c>
      <c r="K22" s="58">
        <v>28</v>
      </c>
      <c r="L22" s="58"/>
      <c r="M22" s="36">
        <f t="shared" si="0"/>
        <v>28</v>
      </c>
    </row>
    <row r="23" spans="1:23" ht="24.95" customHeight="1" thickBot="1">
      <c r="A23" s="33">
        <v>5</v>
      </c>
      <c r="B23" s="75" t="s">
        <v>38</v>
      </c>
      <c r="C23" s="75"/>
      <c r="D23" s="75"/>
      <c r="E23" s="75"/>
      <c r="F23" s="75"/>
      <c r="G23" s="75"/>
      <c r="H23" s="75"/>
      <c r="I23" s="33">
        <v>1</v>
      </c>
      <c r="J23" s="33" t="s">
        <v>34</v>
      </c>
      <c r="K23" s="58">
        <v>35</v>
      </c>
      <c r="L23" s="58"/>
      <c r="M23" s="36">
        <f t="shared" si="0"/>
        <v>35</v>
      </c>
    </row>
    <row r="24" spans="1:23" ht="24.95" customHeight="1" thickBot="1">
      <c r="A24" s="33">
        <v>6</v>
      </c>
      <c r="B24" s="86" t="s">
        <v>40</v>
      </c>
      <c r="C24" s="86"/>
      <c r="D24" s="86"/>
      <c r="E24" s="86"/>
      <c r="F24" s="86"/>
      <c r="G24" s="86"/>
      <c r="H24" s="86"/>
      <c r="I24" s="33">
        <v>1</v>
      </c>
      <c r="J24" s="33" t="s">
        <v>39</v>
      </c>
      <c r="K24" s="58">
        <v>47.5</v>
      </c>
      <c r="L24" s="58"/>
      <c r="M24" s="36">
        <f t="shared" si="0"/>
        <v>47.5</v>
      </c>
    </row>
    <row r="25" spans="1:23" ht="24.95" customHeight="1" thickBot="1">
      <c r="A25" s="33">
        <v>7</v>
      </c>
      <c r="B25" s="86" t="s">
        <v>41</v>
      </c>
      <c r="C25" s="86"/>
      <c r="D25" s="86"/>
      <c r="E25" s="86"/>
      <c r="F25" s="86"/>
      <c r="G25" s="86"/>
      <c r="H25" s="86"/>
      <c r="I25" s="33">
        <v>1</v>
      </c>
      <c r="J25" s="33" t="s">
        <v>34</v>
      </c>
      <c r="K25" s="58">
        <v>67</v>
      </c>
      <c r="L25" s="58"/>
      <c r="M25" s="36">
        <f t="shared" si="0"/>
        <v>67</v>
      </c>
    </row>
    <row r="26" spans="1:23" ht="24.95" customHeight="1" thickBot="1">
      <c r="A26" s="33">
        <v>8</v>
      </c>
      <c r="B26" s="86" t="s">
        <v>42</v>
      </c>
      <c r="C26" s="86"/>
      <c r="D26" s="86"/>
      <c r="E26" s="86"/>
      <c r="F26" s="86"/>
      <c r="G26" s="86"/>
      <c r="H26" s="86"/>
      <c r="I26" s="33">
        <v>1</v>
      </c>
      <c r="J26" s="33" t="s">
        <v>34</v>
      </c>
      <c r="K26" s="58">
        <v>31</v>
      </c>
      <c r="L26" s="58"/>
      <c r="M26" s="36">
        <f t="shared" si="0"/>
        <v>31</v>
      </c>
    </row>
    <row r="27" spans="1:23" ht="24.95" customHeight="1" thickBot="1">
      <c r="A27" s="33">
        <v>9</v>
      </c>
      <c r="B27" s="86" t="s">
        <v>43</v>
      </c>
      <c r="C27" s="86"/>
      <c r="D27" s="86"/>
      <c r="E27" s="86"/>
      <c r="F27" s="86"/>
      <c r="G27" s="86"/>
      <c r="H27" s="86"/>
      <c r="I27" s="33">
        <v>1</v>
      </c>
      <c r="J27" s="33" t="s">
        <v>34</v>
      </c>
      <c r="K27" s="58">
        <v>17</v>
      </c>
      <c r="L27" s="58"/>
      <c r="M27" s="36">
        <f t="shared" si="0"/>
        <v>17</v>
      </c>
    </row>
    <row r="28" spans="1:23" ht="24.95" customHeight="1" thickBot="1">
      <c r="A28" s="33">
        <v>10</v>
      </c>
      <c r="B28" s="86" t="s">
        <v>44</v>
      </c>
      <c r="C28" s="86"/>
      <c r="D28" s="86"/>
      <c r="E28" s="86"/>
      <c r="F28" s="86"/>
      <c r="G28" s="86"/>
      <c r="H28" s="86"/>
      <c r="I28" s="33">
        <v>1</v>
      </c>
      <c r="J28" s="33" t="s">
        <v>34</v>
      </c>
      <c r="K28" s="58">
        <v>2.5</v>
      </c>
      <c r="L28" s="58"/>
      <c r="M28" s="36">
        <f t="shared" si="0"/>
        <v>2.5</v>
      </c>
    </row>
    <row r="29" spans="1:23" ht="24.95" customHeight="1" thickBot="1">
      <c r="A29" s="33">
        <v>11</v>
      </c>
      <c r="B29" s="86" t="s">
        <v>45</v>
      </c>
      <c r="C29" s="86"/>
      <c r="D29" s="86"/>
      <c r="E29" s="86"/>
      <c r="F29" s="86"/>
      <c r="G29" s="86"/>
      <c r="H29" s="86"/>
      <c r="I29" s="33">
        <v>1</v>
      </c>
      <c r="J29" s="33" t="s">
        <v>34</v>
      </c>
      <c r="K29" s="58">
        <v>4.5</v>
      </c>
      <c r="L29" s="58"/>
      <c r="M29" s="36">
        <f t="shared" si="0"/>
        <v>4.5</v>
      </c>
    </row>
    <row r="30" spans="1:23" ht="24.95" customHeight="1" thickBot="1">
      <c r="A30" s="33">
        <v>12</v>
      </c>
      <c r="B30" s="75" t="s">
        <v>46</v>
      </c>
      <c r="C30" s="75"/>
      <c r="D30" s="75"/>
      <c r="E30" s="75"/>
      <c r="F30" s="75"/>
      <c r="G30" s="75"/>
      <c r="H30" s="75"/>
      <c r="I30" s="33">
        <v>1</v>
      </c>
      <c r="J30" s="33" t="s">
        <v>34</v>
      </c>
      <c r="K30" s="58">
        <v>4</v>
      </c>
      <c r="L30" s="58"/>
      <c r="M30" s="14">
        <f t="shared" si="0"/>
        <v>4</v>
      </c>
    </row>
    <row r="31" spans="1:23" ht="24.95" customHeight="1" thickBot="1">
      <c r="A31" s="33">
        <v>13</v>
      </c>
      <c r="B31" s="68" t="s">
        <v>47</v>
      </c>
      <c r="C31" s="68"/>
      <c r="D31" s="68"/>
      <c r="E31" s="68"/>
      <c r="F31" s="68"/>
      <c r="G31" s="68"/>
      <c r="H31" s="68"/>
      <c r="I31" s="34">
        <v>1</v>
      </c>
      <c r="J31" s="34" t="s">
        <v>39</v>
      </c>
      <c r="K31" s="83">
        <v>34.5</v>
      </c>
      <c r="L31" s="83"/>
      <c r="M31" s="14">
        <f t="shared" si="0"/>
        <v>34.5</v>
      </c>
    </row>
    <row r="32" spans="1:23" ht="24.95" customHeight="1" thickBot="1">
      <c r="A32" s="33">
        <v>14</v>
      </c>
      <c r="B32" s="75" t="s">
        <v>48</v>
      </c>
      <c r="C32" s="75"/>
      <c r="D32" s="75"/>
      <c r="E32" s="75"/>
      <c r="F32" s="75"/>
      <c r="G32" s="75"/>
      <c r="H32" s="75"/>
      <c r="I32" s="33">
        <v>1</v>
      </c>
      <c r="J32" s="33" t="s">
        <v>39</v>
      </c>
      <c r="K32" s="84">
        <v>35.5</v>
      </c>
      <c r="L32" s="84"/>
      <c r="M32" s="14">
        <f t="shared" si="0"/>
        <v>35.5</v>
      </c>
    </row>
    <row r="33" spans="1:13" ht="24.95" customHeight="1" thickBot="1">
      <c r="A33" s="33">
        <v>15</v>
      </c>
      <c r="B33" s="75" t="s">
        <v>49</v>
      </c>
      <c r="C33" s="75"/>
      <c r="D33" s="75"/>
      <c r="E33" s="75"/>
      <c r="F33" s="75"/>
      <c r="G33" s="75"/>
      <c r="H33" s="75"/>
      <c r="I33" s="33">
        <v>1</v>
      </c>
      <c r="J33" s="33" t="s">
        <v>34</v>
      </c>
      <c r="K33" s="84">
        <v>5.5</v>
      </c>
      <c r="L33" s="84"/>
      <c r="M33" s="14">
        <f t="shared" si="0"/>
        <v>5.5</v>
      </c>
    </row>
    <row r="34" spans="1:13" ht="24.95" customHeight="1" thickBot="1">
      <c r="A34" s="33">
        <v>16</v>
      </c>
      <c r="B34" s="75" t="s">
        <v>50</v>
      </c>
      <c r="C34" s="75"/>
      <c r="D34" s="75"/>
      <c r="E34" s="75"/>
      <c r="F34" s="75"/>
      <c r="G34" s="75"/>
      <c r="H34" s="75"/>
      <c r="I34" s="33">
        <v>1</v>
      </c>
      <c r="J34" s="33" t="s">
        <v>34</v>
      </c>
      <c r="K34" s="84">
        <v>21.5</v>
      </c>
      <c r="L34" s="84"/>
      <c r="M34" s="14">
        <f t="shared" si="0"/>
        <v>21.5</v>
      </c>
    </row>
    <row r="35" spans="1:13" ht="24.95" customHeight="1" thickBot="1">
      <c r="A35" s="33">
        <v>17</v>
      </c>
      <c r="B35" s="75" t="s">
        <v>51</v>
      </c>
      <c r="C35" s="75"/>
      <c r="D35" s="75"/>
      <c r="E35" s="75"/>
      <c r="F35" s="75"/>
      <c r="G35" s="75"/>
      <c r="H35" s="75"/>
      <c r="I35" s="33">
        <v>1</v>
      </c>
      <c r="J35" s="33" t="s">
        <v>34</v>
      </c>
      <c r="K35" s="84">
        <v>22</v>
      </c>
      <c r="L35" s="84"/>
      <c r="M35" s="14">
        <f t="shared" si="0"/>
        <v>22</v>
      </c>
    </row>
    <row r="36" spans="1:13" ht="24.95" customHeight="1" thickBot="1">
      <c r="A36" s="33">
        <v>18</v>
      </c>
      <c r="B36" s="86" t="s">
        <v>52</v>
      </c>
      <c r="C36" s="86"/>
      <c r="D36" s="86"/>
      <c r="E36" s="86"/>
      <c r="F36" s="86"/>
      <c r="G36" s="86"/>
      <c r="H36" s="86"/>
      <c r="I36" s="33">
        <v>1</v>
      </c>
      <c r="J36" s="33" t="s">
        <v>34</v>
      </c>
      <c r="K36" s="84">
        <v>48.5</v>
      </c>
      <c r="L36" s="84"/>
      <c r="M36" s="14">
        <f t="shared" si="0"/>
        <v>48.5</v>
      </c>
    </row>
    <row r="37" spans="1:13" ht="24.95" customHeight="1" thickBot="1">
      <c r="A37" s="33">
        <v>19</v>
      </c>
      <c r="B37" s="86" t="s">
        <v>53</v>
      </c>
      <c r="C37" s="86"/>
      <c r="D37" s="86"/>
      <c r="E37" s="86"/>
      <c r="F37" s="86"/>
      <c r="G37" s="86"/>
      <c r="H37" s="86"/>
      <c r="I37" s="33">
        <v>1</v>
      </c>
      <c r="J37" s="33" t="s">
        <v>34</v>
      </c>
      <c r="K37" s="84">
        <v>73.5</v>
      </c>
      <c r="L37" s="84"/>
      <c r="M37" s="14">
        <f t="shared" si="0"/>
        <v>73.5</v>
      </c>
    </row>
    <row r="38" spans="1:13" ht="24.95" customHeight="1" thickBot="1">
      <c r="A38" s="33">
        <v>20</v>
      </c>
      <c r="B38" s="86" t="s">
        <v>54</v>
      </c>
      <c r="C38" s="86"/>
      <c r="D38" s="86"/>
      <c r="E38" s="86"/>
      <c r="F38" s="86"/>
      <c r="G38" s="86"/>
      <c r="H38" s="86"/>
      <c r="I38" s="33">
        <v>1</v>
      </c>
      <c r="J38" s="33" t="s">
        <v>39</v>
      </c>
      <c r="K38" s="84">
        <v>37.5</v>
      </c>
      <c r="L38" s="84"/>
      <c r="M38" s="14">
        <f t="shared" si="0"/>
        <v>37.5</v>
      </c>
    </row>
    <row r="39" spans="1:13" ht="24.95" customHeight="1" thickBot="1">
      <c r="A39" s="33">
        <v>21</v>
      </c>
      <c r="B39" s="86" t="s">
        <v>55</v>
      </c>
      <c r="C39" s="86"/>
      <c r="D39" s="86"/>
      <c r="E39" s="86"/>
      <c r="F39" s="86"/>
      <c r="G39" s="86"/>
      <c r="H39" s="86"/>
      <c r="I39" s="33">
        <v>1</v>
      </c>
      <c r="J39" s="33" t="s">
        <v>39</v>
      </c>
      <c r="K39" s="84">
        <v>47.5</v>
      </c>
      <c r="L39" s="84"/>
      <c r="M39" s="14">
        <f t="shared" si="0"/>
        <v>47.5</v>
      </c>
    </row>
    <row r="40" spans="1:13" ht="24.95" customHeight="1" thickBot="1">
      <c r="A40" s="33">
        <v>22</v>
      </c>
      <c r="B40" s="86" t="s">
        <v>56</v>
      </c>
      <c r="C40" s="86"/>
      <c r="D40" s="86"/>
      <c r="E40" s="86"/>
      <c r="F40" s="86"/>
      <c r="G40" s="86"/>
      <c r="H40" s="86"/>
      <c r="I40" s="33">
        <v>1</v>
      </c>
      <c r="J40" s="33" t="s">
        <v>39</v>
      </c>
      <c r="K40" s="84">
        <v>33.5</v>
      </c>
      <c r="L40" s="84"/>
      <c r="M40" s="14">
        <f t="shared" si="0"/>
        <v>33.5</v>
      </c>
    </row>
    <row r="41" spans="1:13" ht="24.95" customHeight="1" thickBot="1">
      <c r="A41" s="33">
        <v>23</v>
      </c>
      <c r="B41" s="86" t="s">
        <v>57</v>
      </c>
      <c r="C41" s="86"/>
      <c r="D41" s="86"/>
      <c r="E41" s="86"/>
      <c r="F41" s="86"/>
      <c r="G41" s="86"/>
      <c r="H41" s="86"/>
      <c r="I41" s="33">
        <v>1</v>
      </c>
      <c r="J41" s="33" t="s">
        <v>39</v>
      </c>
      <c r="K41" s="84">
        <v>42.5</v>
      </c>
      <c r="L41" s="84"/>
      <c r="M41" s="14">
        <f t="shared" si="0"/>
        <v>42.5</v>
      </c>
    </row>
    <row r="42" spans="1:13" ht="24.95" customHeight="1" thickBot="1">
      <c r="A42" s="33">
        <v>24</v>
      </c>
      <c r="B42" s="75" t="s">
        <v>58</v>
      </c>
      <c r="C42" s="75"/>
      <c r="D42" s="75"/>
      <c r="E42" s="75"/>
      <c r="F42" s="75"/>
      <c r="G42" s="75"/>
      <c r="H42" s="75"/>
      <c r="I42" s="33">
        <v>1</v>
      </c>
      <c r="J42" s="33" t="s">
        <v>34</v>
      </c>
      <c r="K42" s="84">
        <v>4.5999999999999996</v>
      </c>
      <c r="L42" s="84"/>
      <c r="M42" s="14">
        <f t="shared" si="0"/>
        <v>4.5999999999999996</v>
      </c>
    </row>
    <row r="43" spans="1:13" ht="24.95" customHeight="1" thickBot="1">
      <c r="A43" s="33">
        <v>25</v>
      </c>
      <c r="B43" s="75" t="s">
        <v>59</v>
      </c>
      <c r="C43" s="75"/>
      <c r="D43" s="75"/>
      <c r="E43" s="75"/>
      <c r="F43" s="75"/>
      <c r="G43" s="75"/>
      <c r="H43" s="75"/>
      <c r="I43" s="13">
        <v>1</v>
      </c>
      <c r="J43" s="33" t="s">
        <v>34</v>
      </c>
      <c r="K43" s="85">
        <v>4</v>
      </c>
      <c r="L43" s="85"/>
      <c r="M43" s="14">
        <f t="shared" si="0"/>
        <v>4</v>
      </c>
    </row>
    <row r="44" spans="1:13" ht="24.95" customHeight="1" thickBot="1">
      <c r="A44" s="33">
        <v>26</v>
      </c>
      <c r="B44" s="75" t="s">
        <v>60</v>
      </c>
      <c r="C44" s="75"/>
      <c r="D44" s="75"/>
      <c r="E44" s="75"/>
      <c r="F44" s="75"/>
      <c r="G44" s="75"/>
      <c r="H44" s="75"/>
      <c r="I44" s="33">
        <v>1</v>
      </c>
      <c r="J44" s="33" t="s">
        <v>34</v>
      </c>
      <c r="K44" s="84">
        <v>47.5</v>
      </c>
      <c r="L44" s="84"/>
      <c r="M44" s="14">
        <f t="shared" si="0"/>
        <v>47.5</v>
      </c>
    </row>
    <row r="45" spans="1:13" ht="24.95" customHeight="1" thickBot="1">
      <c r="A45" s="33">
        <v>27</v>
      </c>
      <c r="B45" s="75" t="s">
        <v>61</v>
      </c>
      <c r="C45" s="75"/>
      <c r="D45" s="75"/>
      <c r="E45" s="75"/>
      <c r="F45" s="75"/>
      <c r="G45" s="75"/>
      <c r="H45" s="75"/>
      <c r="I45" s="33">
        <v>1</v>
      </c>
      <c r="J45" s="33" t="s">
        <v>34</v>
      </c>
      <c r="K45" s="84">
        <v>43.5</v>
      </c>
      <c r="L45" s="84"/>
      <c r="M45" s="14">
        <f t="shared" si="0"/>
        <v>43.5</v>
      </c>
    </row>
    <row r="46" spans="1:13" ht="24.95" customHeight="1" thickBot="1">
      <c r="A46" s="33">
        <v>28</v>
      </c>
      <c r="B46" s="75" t="s">
        <v>62</v>
      </c>
      <c r="C46" s="75"/>
      <c r="D46" s="75"/>
      <c r="E46" s="75"/>
      <c r="F46" s="75"/>
      <c r="G46" s="75"/>
      <c r="H46" s="75"/>
      <c r="I46" s="33">
        <v>1</v>
      </c>
      <c r="J46" s="33" t="s">
        <v>34</v>
      </c>
      <c r="K46" s="84">
        <v>4.75</v>
      </c>
      <c r="L46" s="84"/>
      <c r="M46" s="14">
        <f t="shared" si="0"/>
        <v>4.75</v>
      </c>
    </row>
    <row r="47" spans="1:13" ht="24.95" customHeight="1" thickBot="1">
      <c r="A47" s="33">
        <v>29</v>
      </c>
      <c r="B47" s="86" t="s">
        <v>63</v>
      </c>
      <c r="C47" s="86"/>
      <c r="D47" s="86"/>
      <c r="E47" s="86"/>
      <c r="F47" s="86"/>
      <c r="G47" s="86"/>
      <c r="H47" s="86"/>
      <c r="I47" s="33">
        <v>1</v>
      </c>
      <c r="J47" s="33" t="s">
        <v>39</v>
      </c>
      <c r="K47" s="84">
        <v>34.5</v>
      </c>
      <c r="L47" s="84"/>
      <c r="M47" s="14">
        <f t="shared" si="0"/>
        <v>34.5</v>
      </c>
    </row>
    <row r="48" spans="1:13" ht="24.95" customHeight="1" thickBot="1">
      <c r="A48" s="33">
        <v>30</v>
      </c>
      <c r="B48" s="86" t="s">
        <v>64</v>
      </c>
      <c r="C48" s="86"/>
      <c r="D48" s="86"/>
      <c r="E48" s="86"/>
      <c r="F48" s="86"/>
      <c r="G48" s="86"/>
      <c r="H48" s="86"/>
      <c r="I48" s="33">
        <v>1</v>
      </c>
      <c r="J48" s="33" t="s">
        <v>39</v>
      </c>
      <c r="K48" s="84">
        <v>35.5</v>
      </c>
      <c r="L48" s="84"/>
      <c r="M48" s="14">
        <f t="shared" si="0"/>
        <v>35.5</v>
      </c>
    </row>
    <row r="49" spans="1:13" ht="24.95" customHeight="1" thickBot="1">
      <c r="A49" s="33">
        <v>31</v>
      </c>
      <c r="B49" s="86" t="s">
        <v>65</v>
      </c>
      <c r="C49" s="86"/>
      <c r="D49" s="86"/>
      <c r="E49" s="86"/>
      <c r="F49" s="86"/>
      <c r="G49" s="86"/>
      <c r="H49" s="86"/>
      <c r="I49" s="33">
        <v>1</v>
      </c>
      <c r="J49" s="33" t="s">
        <v>39</v>
      </c>
      <c r="K49" s="84">
        <v>32</v>
      </c>
      <c r="L49" s="84"/>
      <c r="M49" s="14">
        <f t="shared" si="0"/>
        <v>32</v>
      </c>
    </row>
    <row r="50" spans="1:13" ht="24.95" customHeight="1" thickBot="1">
      <c r="A50" s="33">
        <v>32</v>
      </c>
      <c r="B50" s="86" t="s">
        <v>49</v>
      </c>
      <c r="C50" s="86"/>
      <c r="D50" s="86"/>
      <c r="E50" s="86"/>
      <c r="F50" s="86"/>
      <c r="G50" s="86"/>
      <c r="H50" s="86"/>
      <c r="I50" s="33">
        <v>1</v>
      </c>
      <c r="J50" s="33" t="s">
        <v>34</v>
      </c>
      <c r="K50" s="84">
        <v>5.5</v>
      </c>
      <c r="L50" s="84"/>
      <c r="M50" s="14">
        <f t="shared" si="0"/>
        <v>5.5</v>
      </c>
    </row>
    <row r="51" spans="1:13" ht="24.95" customHeight="1" thickBot="1">
      <c r="A51" s="33">
        <v>33</v>
      </c>
      <c r="B51" s="86" t="s">
        <v>66</v>
      </c>
      <c r="C51" s="86"/>
      <c r="D51" s="86"/>
      <c r="E51" s="86"/>
      <c r="F51" s="86"/>
      <c r="G51" s="86"/>
      <c r="H51" s="86"/>
      <c r="I51" s="33">
        <v>1</v>
      </c>
      <c r="J51" s="33" t="s">
        <v>34</v>
      </c>
      <c r="K51" s="84">
        <v>21.5</v>
      </c>
      <c r="L51" s="84"/>
      <c r="M51" s="14">
        <f t="shared" si="0"/>
        <v>21.5</v>
      </c>
    </row>
    <row r="52" spans="1:13" ht="24.95" customHeight="1" thickBot="1">
      <c r="A52" s="33">
        <v>34</v>
      </c>
      <c r="B52" s="86" t="s">
        <v>67</v>
      </c>
      <c r="C52" s="86"/>
      <c r="D52" s="86"/>
      <c r="E52" s="86"/>
      <c r="F52" s="86"/>
      <c r="G52" s="86"/>
      <c r="H52" s="86"/>
      <c r="I52" s="33">
        <v>1</v>
      </c>
      <c r="J52" s="33" t="s">
        <v>34</v>
      </c>
      <c r="K52" s="84">
        <v>59</v>
      </c>
      <c r="L52" s="84"/>
      <c r="M52" s="14">
        <f t="shared" si="0"/>
        <v>59</v>
      </c>
    </row>
    <row r="53" spans="1:13" ht="24.95" customHeight="1" thickBot="1">
      <c r="A53" s="33">
        <v>35</v>
      </c>
      <c r="B53" s="76"/>
      <c r="C53" s="76"/>
      <c r="D53" s="76"/>
      <c r="E53" s="76"/>
      <c r="F53" s="76"/>
      <c r="G53" s="76"/>
      <c r="H53" s="76"/>
      <c r="I53" s="13"/>
      <c r="J53" s="33"/>
      <c r="K53" s="77"/>
      <c r="L53" s="77"/>
      <c r="M53" s="14">
        <f t="shared" si="0"/>
        <v>0</v>
      </c>
    </row>
    <row r="54" spans="1:13" ht="24.95" customHeight="1" thickBot="1">
      <c r="A54" s="33">
        <v>36</v>
      </c>
      <c r="B54" s="59"/>
      <c r="C54" s="59"/>
      <c r="D54" s="59"/>
      <c r="E54" s="59"/>
      <c r="F54" s="59"/>
      <c r="G54" s="59"/>
      <c r="H54" s="59"/>
      <c r="I54" s="13"/>
      <c r="J54" s="33"/>
      <c r="K54" s="77"/>
      <c r="L54" s="77"/>
      <c r="M54" s="14">
        <f t="shared" si="0"/>
        <v>0</v>
      </c>
    </row>
    <row r="55" spans="1:13" ht="9.9499999999999993" customHeight="1"/>
    <row r="56" spans="1:13" ht="15" customHeight="1" thickBot="1">
      <c r="J56" s="79" t="s">
        <v>13</v>
      </c>
      <c r="K56" s="79"/>
      <c r="L56" s="79"/>
      <c r="M56" s="15">
        <f>SUM(M19:M55)</f>
        <v>2535.85</v>
      </c>
    </row>
    <row r="57" spans="1:13" ht="15" customHeight="1" thickBot="1">
      <c r="J57" s="80" t="s">
        <v>14</v>
      </c>
      <c r="K57" s="80"/>
      <c r="L57" s="80"/>
      <c r="M57" s="16">
        <f>SUM(M56*0.18)</f>
        <v>456.45299999999997</v>
      </c>
    </row>
    <row r="58" spans="1:13" ht="15" customHeight="1" thickBot="1">
      <c r="A58" s="81"/>
      <c r="B58" s="81"/>
      <c r="C58" s="81"/>
      <c r="D58" s="81"/>
      <c r="E58" s="81"/>
      <c r="F58" s="81"/>
      <c r="G58" s="81"/>
      <c r="H58" s="81"/>
      <c r="I58" s="81"/>
      <c r="J58" s="80" t="s">
        <v>15</v>
      </c>
      <c r="K58" s="80"/>
      <c r="L58" s="80"/>
      <c r="M58" s="16">
        <f>SUM(M56:M57)</f>
        <v>2992.3029999999999</v>
      </c>
    </row>
    <row r="59" spans="1:13" ht="15" customHeight="1">
      <c r="A59" s="2" t="s">
        <v>16</v>
      </c>
    </row>
    <row r="60" spans="1:13" ht="8.1" customHeight="1">
      <c r="A60" s="2"/>
    </row>
    <row r="61" spans="1:13" ht="24.95" customHeight="1">
      <c r="A61" s="82" t="s">
        <v>29</v>
      </c>
      <c r="B61" s="82"/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</row>
    <row r="62" spans="1:13" ht="15" customHeight="1">
      <c r="A62" s="17" t="s">
        <v>31</v>
      </c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</row>
    <row r="63" spans="1:13" ht="15" customHeight="1"/>
    <row r="64" spans="1:13" ht="15" customHeight="1"/>
    <row r="65" spans="1:13" ht="15" customHeight="1">
      <c r="B65" s="78" t="s">
        <v>17</v>
      </c>
      <c r="C65" s="78"/>
      <c r="D65" s="78"/>
      <c r="J65" s="78" t="s">
        <v>18</v>
      </c>
      <c r="K65" s="78"/>
      <c r="L65" s="78"/>
      <c r="M65" s="78"/>
    </row>
    <row r="66" spans="1:13" ht="15" customHeight="1">
      <c r="A66" s="49"/>
      <c r="B66" s="50"/>
      <c r="C66" s="50"/>
      <c r="D66" s="50"/>
      <c r="E66" s="51"/>
      <c r="F66" s="18"/>
      <c r="H66" s="19"/>
      <c r="I66" s="19"/>
      <c r="J66" s="20"/>
      <c r="K66" s="21"/>
      <c r="L66" s="21"/>
      <c r="M66" s="22"/>
    </row>
    <row r="67" spans="1:13" ht="15" customHeight="1">
      <c r="A67" s="52"/>
      <c r="B67" s="48"/>
      <c r="C67" s="48"/>
      <c r="D67" s="48"/>
      <c r="E67" s="53"/>
      <c r="H67" s="19"/>
      <c r="I67" s="19"/>
      <c r="J67" s="23"/>
      <c r="K67" s="19"/>
      <c r="L67" s="19"/>
      <c r="M67" s="24"/>
    </row>
    <row r="68" spans="1:13" ht="15" customHeight="1">
      <c r="A68" s="52"/>
      <c r="B68" s="48"/>
      <c r="C68" s="48"/>
      <c r="D68" s="48"/>
      <c r="E68" s="53"/>
      <c r="H68" s="19"/>
      <c r="I68" s="19"/>
      <c r="J68" s="23"/>
      <c r="K68" s="19"/>
      <c r="L68" s="19"/>
      <c r="M68" s="24"/>
    </row>
    <row r="69" spans="1:13" ht="15" customHeight="1">
      <c r="A69" s="52"/>
      <c r="B69" s="48"/>
      <c r="C69" s="48"/>
      <c r="D69" s="48"/>
      <c r="E69" s="53"/>
      <c r="H69" s="19"/>
      <c r="I69" s="19"/>
      <c r="J69" s="23"/>
      <c r="K69" s="19"/>
      <c r="L69" s="19"/>
      <c r="M69" s="24"/>
    </row>
    <row r="70" spans="1:13" ht="15" customHeight="1">
      <c r="A70" s="54"/>
      <c r="B70" s="55"/>
      <c r="C70" s="55"/>
      <c r="D70" s="55"/>
      <c r="E70" s="56"/>
      <c r="H70" s="19"/>
      <c r="I70" s="19"/>
      <c r="J70" s="25"/>
      <c r="K70" s="26"/>
      <c r="L70" s="26"/>
      <c r="M70" s="27"/>
    </row>
    <row r="71" spans="1:13" ht="15" customHeight="1"/>
  </sheetData>
  <mergeCells count="105">
    <mergeCell ref="B52:H52"/>
    <mergeCell ref="K52:L52"/>
    <mergeCell ref="B49:H49"/>
    <mergeCell ref="K49:L49"/>
    <mergeCell ref="B50:H50"/>
    <mergeCell ref="K50:L50"/>
    <mergeCell ref="B51:H51"/>
    <mergeCell ref="K51:L51"/>
    <mergeCell ref="B46:H46"/>
    <mergeCell ref="K46:L46"/>
    <mergeCell ref="B47:H47"/>
    <mergeCell ref="K47:L47"/>
    <mergeCell ref="B48:H48"/>
    <mergeCell ref="K48:L48"/>
    <mergeCell ref="B43:H43"/>
    <mergeCell ref="K43:L43"/>
    <mergeCell ref="B44:H44"/>
    <mergeCell ref="K44:L44"/>
    <mergeCell ref="B45:H45"/>
    <mergeCell ref="K45:L45"/>
    <mergeCell ref="B40:H40"/>
    <mergeCell ref="K40:L40"/>
    <mergeCell ref="B41:H41"/>
    <mergeCell ref="K41:L41"/>
    <mergeCell ref="B42:H42"/>
    <mergeCell ref="K42:L42"/>
    <mergeCell ref="B37:H37"/>
    <mergeCell ref="K37:L37"/>
    <mergeCell ref="B38:H38"/>
    <mergeCell ref="K38:L38"/>
    <mergeCell ref="B39:H39"/>
    <mergeCell ref="K39:L39"/>
    <mergeCell ref="K34:L34"/>
    <mergeCell ref="B35:H35"/>
    <mergeCell ref="K35:L35"/>
    <mergeCell ref="B36:H36"/>
    <mergeCell ref="K36:L36"/>
    <mergeCell ref="K26:L26"/>
    <mergeCell ref="K29:L29"/>
    <mergeCell ref="B65:D65"/>
    <mergeCell ref="J65:M65"/>
    <mergeCell ref="J56:L56"/>
    <mergeCell ref="J57:L57"/>
    <mergeCell ref="A58:I58"/>
    <mergeCell ref="J58:L58"/>
    <mergeCell ref="A61:M61"/>
    <mergeCell ref="B31:H31"/>
    <mergeCell ref="K31:L31"/>
    <mergeCell ref="B32:H32"/>
    <mergeCell ref="K32:L32"/>
    <mergeCell ref="B33:H33"/>
    <mergeCell ref="K33:L33"/>
    <mergeCell ref="B34:H34"/>
    <mergeCell ref="B22:H22"/>
    <mergeCell ref="K22:L22"/>
    <mergeCell ref="B54:H54"/>
    <mergeCell ref="K54:L54"/>
    <mergeCell ref="B23:H23"/>
    <mergeCell ref="K23:L23"/>
    <mergeCell ref="B30:H30"/>
    <mergeCell ref="K30:L30"/>
    <mergeCell ref="B53:H53"/>
    <mergeCell ref="K53:L53"/>
    <mergeCell ref="B24:H24"/>
    <mergeCell ref="B29:H29"/>
    <mergeCell ref="B25:H25"/>
    <mergeCell ref="B26:H26"/>
    <mergeCell ref="K24:L24"/>
    <mergeCell ref="K25:L25"/>
    <mergeCell ref="B18:H18"/>
    <mergeCell ref="B20:H20"/>
    <mergeCell ref="K20:L20"/>
    <mergeCell ref="B21:H21"/>
    <mergeCell ref="K21:L21"/>
    <mergeCell ref="C16:G16"/>
    <mergeCell ref="J14:K14"/>
    <mergeCell ref="L14:M14"/>
    <mergeCell ref="A16:B16"/>
    <mergeCell ref="J16:K16"/>
    <mergeCell ref="L16:M16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K27:L27"/>
    <mergeCell ref="K28:L28"/>
    <mergeCell ref="B27:H27"/>
    <mergeCell ref="B28:H28"/>
    <mergeCell ref="Q4:R4"/>
    <mergeCell ref="Q19:W19"/>
    <mergeCell ref="I5:K5"/>
    <mergeCell ref="I6:K6"/>
    <mergeCell ref="I8:M8"/>
    <mergeCell ref="P11:R11"/>
    <mergeCell ref="I9:M9"/>
    <mergeCell ref="B19:H19"/>
    <mergeCell ref="K19:L19"/>
    <mergeCell ref="A11:M11"/>
    <mergeCell ref="A12:M12"/>
    <mergeCell ref="A14:B14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2022-03-25T07:55:00Z</cp:lastPrinted>
  <dcterms:created xsi:type="dcterms:W3CDTF">2019-05-22T13:01:37Z</dcterms:created>
  <dcterms:modified xsi:type="dcterms:W3CDTF">2022-03-25T07:55:56Z</dcterms:modified>
</cp:coreProperties>
</file>